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ng\Desktop\特岗招聘\2021届\资格复审\第一次\"/>
    </mc:Choice>
  </mc:AlternateContent>
  <bookViews>
    <workbookView xWindow="0" yWindow="0" windowWidth="23970" windowHeight="916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F32" i="1"/>
  <c r="E32" i="1"/>
  <c r="D32" i="1"/>
  <c r="B32" i="1"/>
  <c r="I31" i="1"/>
  <c r="F31" i="1"/>
  <c r="E31" i="1"/>
  <c r="D31" i="1"/>
  <c r="B31" i="1"/>
  <c r="I30" i="1"/>
  <c r="F30" i="1"/>
  <c r="E30" i="1"/>
  <c r="D30" i="1"/>
  <c r="B30" i="1"/>
  <c r="I29" i="1"/>
  <c r="F29" i="1"/>
  <c r="E29" i="1"/>
  <c r="D29" i="1"/>
  <c r="B29" i="1"/>
  <c r="I28" i="1"/>
  <c r="F28" i="1"/>
  <c r="E28" i="1"/>
  <c r="D28" i="1"/>
  <c r="B28" i="1"/>
  <c r="I27" i="1"/>
  <c r="F27" i="1"/>
  <c r="E27" i="1"/>
  <c r="D27" i="1"/>
  <c r="B27" i="1"/>
  <c r="I26" i="1"/>
  <c r="F26" i="1"/>
  <c r="E26" i="1"/>
  <c r="D26" i="1"/>
  <c r="B26" i="1"/>
  <c r="I25" i="1"/>
  <c r="F25" i="1"/>
  <c r="E25" i="1"/>
  <c r="D25" i="1"/>
  <c r="B25" i="1"/>
  <c r="I24" i="1"/>
  <c r="F24" i="1"/>
  <c r="E24" i="1"/>
  <c r="D24" i="1"/>
  <c r="B24" i="1"/>
  <c r="I23" i="1"/>
  <c r="F23" i="1"/>
  <c r="E23" i="1"/>
  <c r="D23" i="1"/>
  <c r="B23" i="1"/>
  <c r="I22" i="1"/>
  <c r="F22" i="1"/>
  <c r="E22" i="1"/>
  <c r="D22" i="1"/>
  <c r="B22" i="1"/>
  <c r="I21" i="1"/>
  <c r="F21" i="1"/>
  <c r="E21" i="1"/>
  <c r="D21" i="1"/>
  <c r="B21" i="1"/>
  <c r="I20" i="1"/>
  <c r="F20" i="1"/>
  <c r="E20" i="1"/>
  <c r="D20" i="1"/>
  <c r="B20" i="1"/>
  <c r="I19" i="1"/>
  <c r="F19" i="1"/>
  <c r="E19" i="1"/>
  <c r="D19" i="1"/>
  <c r="B19" i="1"/>
  <c r="I18" i="1"/>
  <c r="F18" i="1"/>
  <c r="E18" i="1"/>
  <c r="D18" i="1"/>
  <c r="B18" i="1"/>
  <c r="I17" i="1"/>
  <c r="F17" i="1"/>
  <c r="E17" i="1"/>
  <c r="D17" i="1"/>
  <c r="B17" i="1"/>
  <c r="I16" i="1"/>
  <c r="F16" i="1"/>
  <c r="E16" i="1"/>
  <c r="D16" i="1"/>
  <c r="B16" i="1"/>
  <c r="I15" i="1"/>
  <c r="F15" i="1"/>
  <c r="E15" i="1"/>
  <c r="D15" i="1"/>
  <c r="B15" i="1"/>
  <c r="I14" i="1"/>
  <c r="F14" i="1"/>
  <c r="E14" i="1"/>
  <c r="D14" i="1"/>
  <c r="B14" i="1"/>
  <c r="I13" i="1"/>
  <c r="F13" i="1"/>
  <c r="E13" i="1"/>
  <c r="D13" i="1"/>
  <c r="B13" i="1"/>
  <c r="I12" i="1"/>
  <c r="F12" i="1"/>
  <c r="E12" i="1"/>
  <c r="D12" i="1"/>
  <c r="B12" i="1"/>
  <c r="I11" i="1"/>
  <c r="F11" i="1"/>
  <c r="E11" i="1"/>
  <c r="D11" i="1"/>
  <c r="B11" i="1"/>
  <c r="I10" i="1"/>
  <c r="F10" i="1"/>
  <c r="E10" i="1"/>
  <c r="D10" i="1"/>
  <c r="B10" i="1"/>
  <c r="I9" i="1"/>
  <c r="F9" i="1"/>
  <c r="E9" i="1"/>
  <c r="D9" i="1"/>
  <c r="B9" i="1"/>
  <c r="I8" i="1"/>
  <c r="F8" i="1"/>
  <c r="E8" i="1"/>
  <c r="D8" i="1"/>
  <c r="B8" i="1"/>
  <c r="I7" i="1"/>
  <c r="F7" i="1"/>
  <c r="E7" i="1"/>
  <c r="D7" i="1"/>
  <c r="B7" i="1"/>
  <c r="I6" i="1"/>
  <c r="F6" i="1"/>
  <c r="E6" i="1"/>
  <c r="D6" i="1"/>
  <c r="B6" i="1"/>
  <c r="I5" i="1"/>
  <c r="F5" i="1"/>
  <c r="E5" i="1"/>
  <c r="D5" i="1"/>
  <c r="B5" i="1"/>
  <c r="I4" i="1"/>
  <c r="F4" i="1"/>
  <c r="E4" i="1"/>
  <c r="D4" i="1"/>
  <c r="B4" i="1"/>
  <c r="I3" i="1"/>
  <c r="F3" i="1"/>
  <c r="E3" i="1"/>
  <c r="D3" i="1"/>
  <c r="B3" i="1"/>
</calcChain>
</file>

<file path=xl/sharedStrings.xml><?xml version="1.0" encoding="utf-8"?>
<sst xmlns="http://schemas.openxmlformats.org/spreadsheetml/2006/main" count="41" uniqueCount="12">
  <si>
    <t>序号</t>
  </si>
  <si>
    <t>岗位代码</t>
  </si>
  <si>
    <t>岗位名称</t>
  </si>
  <si>
    <t>准考证号</t>
  </si>
  <si>
    <t>考场号</t>
  </si>
  <si>
    <t>座位号</t>
  </si>
  <si>
    <t>行政职业能力测试</t>
  </si>
  <si>
    <t>申论</t>
  </si>
  <si>
    <t>总成绩</t>
  </si>
  <si>
    <t>备注</t>
  </si>
  <si>
    <t>基层特岗</t>
  </si>
  <si>
    <r>
      <t xml:space="preserve"> </t>
    </r>
    <r>
      <rPr>
        <b/>
        <sz val="18"/>
        <color rgb="FF333333"/>
        <rFont val="宋体"/>
        <family val="3"/>
        <charset val="134"/>
        <scheme val="minor"/>
      </rPr>
      <t>2021年颍泉区补录高校毕业生基层特定岗位人员资格复审人员名单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</si>
</sst>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9" sqref="M9"/>
    </sheetView>
  </sheetViews>
  <sheetFormatPr defaultRowHeight="13.5" x14ac:dyDescent="0.15"/>
  <cols>
    <col min="4" max="4" width="12.75" bestFit="1" customWidth="1"/>
  </cols>
  <sheetData>
    <row r="1" spans="1:10" ht="22.5" x14ac:dyDescent="0.1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15">
      <c r="A3" s="2">
        <v>1</v>
      </c>
      <c r="B3" s="2" t="str">
        <f t="shared" ref="B3:B32" si="0">"1001"</f>
        <v>1001</v>
      </c>
      <c r="C3" s="2" t="s">
        <v>10</v>
      </c>
      <c r="D3" s="2" t="str">
        <f>"22110010512"</f>
        <v>22110010512</v>
      </c>
      <c r="E3" s="2" t="str">
        <f>"05"</f>
        <v>05</v>
      </c>
      <c r="F3" s="2" t="str">
        <f>"12"</f>
        <v>12</v>
      </c>
      <c r="G3" s="3">
        <v>86.2</v>
      </c>
      <c r="H3" s="2">
        <v>82</v>
      </c>
      <c r="I3" s="2">
        <f t="shared" ref="I3:I32" si="1">G3*0.5+H3*0.5</f>
        <v>84.1</v>
      </c>
      <c r="J3" s="4"/>
    </row>
    <row r="4" spans="1:10" x14ac:dyDescent="0.15">
      <c r="A4" s="2">
        <v>2</v>
      </c>
      <c r="B4" s="2" t="str">
        <f t="shared" si="0"/>
        <v>1001</v>
      </c>
      <c r="C4" s="2" t="s">
        <v>10</v>
      </c>
      <c r="D4" s="2" t="str">
        <f>"22110010402"</f>
        <v>22110010402</v>
      </c>
      <c r="E4" s="2" t="str">
        <f>"04"</f>
        <v>04</v>
      </c>
      <c r="F4" s="2" t="str">
        <f>"02"</f>
        <v>02</v>
      </c>
      <c r="G4" s="3">
        <v>85.5</v>
      </c>
      <c r="H4" s="2">
        <v>78</v>
      </c>
      <c r="I4" s="2">
        <f t="shared" si="1"/>
        <v>81.75</v>
      </c>
      <c r="J4" s="4"/>
    </row>
    <row r="5" spans="1:10" x14ac:dyDescent="0.15">
      <c r="A5" s="2">
        <v>3</v>
      </c>
      <c r="B5" s="2" t="str">
        <f t="shared" si="0"/>
        <v>1001</v>
      </c>
      <c r="C5" s="2" t="s">
        <v>10</v>
      </c>
      <c r="D5" s="2" t="str">
        <f>"22110010230"</f>
        <v>22110010230</v>
      </c>
      <c r="E5" s="2" t="str">
        <f>"02"</f>
        <v>02</v>
      </c>
      <c r="F5" s="2" t="str">
        <f>"30"</f>
        <v>30</v>
      </c>
      <c r="G5" s="3">
        <v>85.8</v>
      </c>
      <c r="H5" s="2">
        <v>77</v>
      </c>
      <c r="I5" s="2">
        <f t="shared" si="1"/>
        <v>81.400000000000006</v>
      </c>
      <c r="J5" s="4"/>
    </row>
    <row r="6" spans="1:10" x14ac:dyDescent="0.15">
      <c r="A6" s="2">
        <v>4</v>
      </c>
      <c r="B6" s="2" t="str">
        <f t="shared" si="0"/>
        <v>1001</v>
      </c>
      <c r="C6" s="2" t="s">
        <v>10</v>
      </c>
      <c r="D6" s="2" t="str">
        <f>"22110010213"</f>
        <v>22110010213</v>
      </c>
      <c r="E6" s="2" t="str">
        <f>"02"</f>
        <v>02</v>
      </c>
      <c r="F6" s="2" t="str">
        <f>"13"</f>
        <v>13</v>
      </c>
      <c r="G6" s="3">
        <v>84.5</v>
      </c>
      <c r="H6" s="2">
        <v>78</v>
      </c>
      <c r="I6" s="2">
        <f t="shared" si="1"/>
        <v>81.25</v>
      </c>
      <c r="J6" s="4"/>
    </row>
    <row r="7" spans="1:10" x14ac:dyDescent="0.15">
      <c r="A7" s="2">
        <v>5</v>
      </c>
      <c r="B7" s="2" t="str">
        <f t="shared" si="0"/>
        <v>1001</v>
      </c>
      <c r="C7" s="2" t="s">
        <v>10</v>
      </c>
      <c r="D7" s="2" t="str">
        <f>"22110010128"</f>
        <v>22110010128</v>
      </c>
      <c r="E7" s="2" t="str">
        <f>"01"</f>
        <v>01</v>
      </c>
      <c r="F7" s="2" t="str">
        <f>"28"</f>
        <v>28</v>
      </c>
      <c r="G7" s="3">
        <v>87.3</v>
      </c>
      <c r="H7" s="2">
        <v>75</v>
      </c>
      <c r="I7" s="2">
        <f t="shared" si="1"/>
        <v>81.150000000000006</v>
      </c>
      <c r="J7" s="4"/>
    </row>
    <row r="8" spans="1:10" x14ac:dyDescent="0.15">
      <c r="A8" s="2">
        <v>6</v>
      </c>
      <c r="B8" s="2" t="str">
        <f t="shared" si="0"/>
        <v>1001</v>
      </c>
      <c r="C8" s="2" t="s">
        <v>10</v>
      </c>
      <c r="D8" s="2" t="str">
        <f>"22110010602"</f>
        <v>22110010602</v>
      </c>
      <c r="E8" s="2" t="str">
        <f>"06"</f>
        <v>06</v>
      </c>
      <c r="F8" s="2" t="str">
        <f>"02"</f>
        <v>02</v>
      </c>
      <c r="G8" s="3">
        <v>85.1</v>
      </c>
      <c r="H8" s="2">
        <v>77</v>
      </c>
      <c r="I8" s="2">
        <f t="shared" si="1"/>
        <v>81.05</v>
      </c>
      <c r="J8" s="4"/>
    </row>
    <row r="9" spans="1:10" x14ac:dyDescent="0.15">
      <c r="A9" s="2">
        <v>7</v>
      </c>
      <c r="B9" s="2" t="str">
        <f t="shared" si="0"/>
        <v>1001</v>
      </c>
      <c r="C9" s="2" t="s">
        <v>10</v>
      </c>
      <c r="D9" s="2" t="str">
        <f>"22110010702"</f>
        <v>22110010702</v>
      </c>
      <c r="E9" s="2" t="str">
        <f>"07"</f>
        <v>07</v>
      </c>
      <c r="F9" s="2" t="str">
        <f>"02"</f>
        <v>02</v>
      </c>
      <c r="G9" s="3">
        <v>82.1</v>
      </c>
      <c r="H9" s="2">
        <v>78</v>
      </c>
      <c r="I9" s="2">
        <f t="shared" si="1"/>
        <v>80.05</v>
      </c>
      <c r="J9" s="4"/>
    </row>
    <row r="10" spans="1:10" x14ac:dyDescent="0.15">
      <c r="A10" s="2">
        <v>8</v>
      </c>
      <c r="B10" s="2" t="str">
        <f t="shared" si="0"/>
        <v>1001</v>
      </c>
      <c r="C10" s="2" t="s">
        <v>10</v>
      </c>
      <c r="D10" s="2" t="str">
        <f>"22110010526"</f>
        <v>22110010526</v>
      </c>
      <c r="E10" s="2" t="str">
        <f>"05"</f>
        <v>05</v>
      </c>
      <c r="F10" s="2" t="str">
        <f>"26"</f>
        <v>26</v>
      </c>
      <c r="G10" s="3">
        <v>82.4</v>
      </c>
      <c r="H10" s="2">
        <v>77</v>
      </c>
      <c r="I10" s="2">
        <f t="shared" si="1"/>
        <v>79.7</v>
      </c>
      <c r="J10" s="4"/>
    </row>
    <row r="11" spans="1:10" x14ac:dyDescent="0.15">
      <c r="A11" s="2">
        <v>9</v>
      </c>
      <c r="B11" s="2" t="str">
        <f t="shared" si="0"/>
        <v>1001</v>
      </c>
      <c r="C11" s="2" t="s">
        <v>10</v>
      </c>
      <c r="D11" s="2" t="str">
        <f>"22110010324"</f>
        <v>22110010324</v>
      </c>
      <c r="E11" s="2" t="str">
        <f>"03"</f>
        <v>03</v>
      </c>
      <c r="F11" s="2" t="str">
        <f>"24"</f>
        <v>24</v>
      </c>
      <c r="G11" s="3">
        <v>79.2</v>
      </c>
      <c r="H11" s="2">
        <v>80</v>
      </c>
      <c r="I11" s="2">
        <f t="shared" si="1"/>
        <v>79.599999999999994</v>
      </c>
      <c r="J11" s="4"/>
    </row>
    <row r="12" spans="1:10" x14ac:dyDescent="0.15">
      <c r="A12" s="2">
        <v>10</v>
      </c>
      <c r="B12" s="2" t="str">
        <f t="shared" si="0"/>
        <v>1001</v>
      </c>
      <c r="C12" s="2" t="s">
        <v>10</v>
      </c>
      <c r="D12" s="2" t="str">
        <f>"22110010225"</f>
        <v>22110010225</v>
      </c>
      <c r="E12" s="2" t="str">
        <f>"02"</f>
        <v>02</v>
      </c>
      <c r="F12" s="2" t="str">
        <f>"25"</f>
        <v>25</v>
      </c>
      <c r="G12" s="3">
        <v>81.099999999999994</v>
      </c>
      <c r="H12" s="2">
        <v>78</v>
      </c>
      <c r="I12" s="2">
        <f t="shared" si="1"/>
        <v>79.55</v>
      </c>
      <c r="J12" s="4"/>
    </row>
    <row r="13" spans="1:10" x14ac:dyDescent="0.15">
      <c r="A13" s="2">
        <v>11</v>
      </c>
      <c r="B13" s="2" t="str">
        <f t="shared" si="0"/>
        <v>1001</v>
      </c>
      <c r="C13" s="2" t="s">
        <v>10</v>
      </c>
      <c r="D13" s="2" t="str">
        <f>"22110010207"</f>
        <v>22110010207</v>
      </c>
      <c r="E13" s="2" t="str">
        <f>"02"</f>
        <v>02</v>
      </c>
      <c r="F13" s="2" t="str">
        <f>"07"</f>
        <v>07</v>
      </c>
      <c r="G13" s="3">
        <v>82.9</v>
      </c>
      <c r="H13" s="2">
        <v>76</v>
      </c>
      <c r="I13" s="2">
        <f t="shared" si="1"/>
        <v>79.45</v>
      </c>
      <c r="J13" s="4"/>
    </row>
    <row r="14" spans="1:10" x14ac:dyDescent="0.15">
      <c r="A14" s="2">
        <v>12</v>
      </c>
      <c r="B14" s="2" t="str">
        <f t="shared" si="0"/>
        <v>1001</v>
      </c>
      <c r="C14" s="2" t="s">
        <v>10</v>
      </c>
      <c r="D14" s="2" t="str">
        <f>"22110010308"</f>
        <v>22110010308</v>
      </c>
      <c r="E14" s="2" t="str">
        <f>"03"</f>
        <v>03</v>
      </c>
      <c r="F14" s="2" t="str">
        <f>"08"</f>
        <v>08</v>
      </c>
      <c r="G14" s="3">
        <v>76.599999999999994</v>
      </c>
      <c r="H14" s="2">
        <v>81</v>
      </c>
      <c r="I14" s="2">
        <f t="shared" si="1"/>
        <v>78.8</v>
      </c>
      <c r="J14" s="4"/>
    </row>
    <row r="15" spans="1:10" x14ac:dyDescent="0.15">
      <c r="A15" s="2">
        <v>13</v>
      </c>
      <c r="B15" s="2" t="str">
        <f t="shared" si="0"/>
        <v>1001</v>
      </c>
      <c r="C15" s="2" t="s">
        <v>10</v>
      </c>
      <c r="D15" s="2" t="str">
        <f>"22110010629"</f>
        <v>22110010629</v>
      </c>
      <c r="E15" s="2" t="str">
        <f>"06"</f>
        <v>06</v>
      </c>
      <c r="F15" s="2" t="str">
        <f>"29"</f>
        <v>29</v>
      </c>
      <c r="G15" s="3">
        <v>84.6</v>
      </c>
      <c r="H15" s="2">
        <v>73</v>
      </c>
      <c r="I15" s="2">
        <f t="shared" si="1"/>
        <v>78.8</v>
      </c>
      <c r="J15" s="4"/>
    </row>
    <row r="16" spans="1:10" x14ac:dyDescent="0.15">
      <c r="A16" s="2">
        <v>14</v>
      </c>
      <c r="B16" s="2" t="str">
        <f t="shared" si="0"/>
        <v>1001</v>
      </c>
      <c r="C16" s="2" t="s">
        <v>10</v>
      </c>
      <c r="D16" s="2" t="str">
        <f>"22110010305"</f>
        <v>22110010305</v>
      </c>
      <c r="E16" s="2" t="str">
        <f>"03"</f>
        <v>03</v>
      </c>
      <c r="F16" s="2" t="str">
        <f>"05"</f>
        <v>05</v>
      </c>
      <c r="G16" s="3">
        <v>78.400000000000006</v>
      </c>
      <c r="H16" s="2">
        <v>79</v>
      </c>
      <c r="I16" s="2">
        <f t="shared" si="1"/>
        <v>78.7</v>
      </c>
      <c r="J16" s="4"/>
    </row>
    <row r="17" spans="1:10" x14ac:dyDescent="0.15">
      <c r="A17" s="2">
        <v>15</v>
      </c>
      <c r="B17" s="2" t="str">
        <f t="shared" si="0"/>
        <v>1001</v>
      </c>
      <c r="C17" s="2" t="s">
        <v>10</v>
      </c>
      <c r="D17" s="2" t="str">
        <f>"22110010318"</f>
        <v>22110010318</v>
      </c>
      <c r="E17" s="2" t="str">
        <f>"03"</f>
        <v>03</v>
      </c>
      <c r="F17" s="2" t="str">
        <f>"18"</f>
        <v>18</v>
      </c>
      <c r="G17" s="3">
        <v>73.900000000000006</v>
      </c>
      <c r="H17" s="2">
        <v>83</v>
      </c>
      <c r="I17" s="2">
        <f t="shared" si="1"/>
        <v>78.45</v>
      </c>
      <c r="J17" s="4"/>
    </row>
    <row r="18" spans="1:10" x14ac:dyDescent="0.15">
      <c r="A18" s="2">
        <v>16</v>
      </c>
      <c r="B18" s="2" t="str">
        <f t="shared" si="0"/>
        <v>1001</v>
      </c>
      <c r="C18" s="2" t="s">
        <v>10</v>
      </c>
      <c r="D18" s="2" t="str">
        <f>"22110010417"</f>
        <v>22110010417</v>
      </c>
      <c r="E18" s="2" t="str">
        <f>"04"</f>
        <v>04</v>
      </c>
      <c r="F18" s="2" t="str">
        <f>"17"</f>
        <v>17</v>
      </c>
      <c r="G18" s="3">
        <v>80.900000000000006</v>
      </c>
      <c r="H18" s="2">
        <v>76</v>
      </c>
      <c r="I18" s="2">
        <f t="shared" si="1"/>
        <v>78.45</v>
      </c>
      <c r="J18" s="4"/>
    </row>
    <row r="19" spans="1:10" x14ac:dyDescent="0.15">
      <c r="A19" s="2">
        <v>17</v>
      </c>
      <c r="B19" s="2" t="str">
        <f t="shared" si="0"/>
        <v>1001</v>
      </c>
      <c r="C19" s="2" t="s">
        <v>10</v>
      </c>
      <c r="D19" s="2" t="str">
        <f>"22110010705"</f>
        <v>22110010705</v>
      </c>
      <c r="E19" s="2" t="str">
        <f>"07"</f>
        <v>07</v>
      </c>
      <c r="F19" s="2" t="str">
        <f>"05"</f>
        <v>05</v>
      </c>
      <c r="G19" s="3">
        <v>84.9</v>
      </c>
      <c r="H19" s="2">
        <v>72</v>
      </c>
      <c r="I19" s="2">
        <f t="shared" si="1"/>
        <v>78.45</v>
      </c>
      <c r="J19" s="4"/>
    </row>
    <row r="20" spans="1:10" x14ac:dyDescent="0.15">
      <c r="A20" s="2">
        <v>18</v>
      </c>
      <c r="B20" s="2" t="str">
        <f t="shared" si="0"/>
        <v>1001</v>
      </c>
      <c r="C20" s="2" t="s">
        <v>10</v>
      </c>
      <c r="D20" s="2" t="str">
        <f>"22110010429"</f>
        <v>22110010429</v>
      </c>
      <c r="E20" s="2" t="str">
        <f>"04"</f>
        <v>04</v>
      </c>
      <c r="F20" s="2" t="str">
        <f>"29"</f>
        <v>29</v>
      </c>
      <c r="G20" s="3">
        <v>79.2</v>
      </c>
      <c r="H20" s="2">
        <v>77</v>
      </c>
      <c r="I20" s="2">
        <f t="shared" si="1"/>
        <v>78.099999999999994</v>
      </c>
      <c r="J20" s="4"/>
    </row>
    <row r="21" spans="1:10" x14ac:dyDescent="0.15">
      <c r="A21" s="2">
        <v>19</v>
      </c>
      <c r="B21" s="2" t="str">
        <f t="shared" si="0"/>
        <v>1001</v>
      </c>
      <c r="C21" s="2" t="s">
        <v>10</v>
      </c>
      <c r="D21" s="2" t="str">
        <f>"22110010504"</f>
        <v>22110010504</v>
      </c>
      <c r="E21" s="2" t="str">
        <f>"05"</f>
        <v>05</v>
      </c>
      <c r="F21" s="2" t="str">
        <f>"04"</f>
        <v>04</v>
      </c>
      <c r="G21" s="3">
        <v>84.2</v>
      </c>
      <c r="H21" s="2">
        <v>72</v>
      </c>
      <c r="I21" s="2">
        <f t="shared" si="1"/>
        <v>78.099999999999994</v>
      </c>
      <c r="J21" s="4"/>
    </row>
    <row r="22" spans="1:10" x14ac:dyDescent="0.15">
      <c r="A22" s="2">
        <v>20</v>
      </c>
      <c r="B22" s="2" t="str">
        <f t="shared" si="0"/>
        <v>1001</v>
      </c>
      <c r="C22" s="2" t="s">
        <v>10</v>
      </c>
      <c r="D22" s="2" t="str">
        <f>"22110010129"</f>
        <v>22110010129</v>
      </c>
      <c r="E22" s="2" t="str">
        <f>"01"</f>
        <v>01</v>
      </c>
      <c r="F22" s="2" t="str">
        <f>"29"</f>
        <v>29</v>
      </c>
      <c r="G22" s="3">
        <v>85.1</v>
      </c>
      <c r="H22" s="2">
        <v>71</v>
      </c>
      <c r="I22" s="2">
        <f t="shared" si="1"/>
        <v>78.05</v>
      </c>
      <c r="J22" s="4"/>
    </row>
    <row r="23" spans="1:10" x14ac:dyDescent="0.15">
      <c r="A23" s="2">
        <v>21</v>
      </c>
      <c r="B23" s="2" t="str">
        <f t="shared" si="0"/>
        <v>1001</v>
      </c>
      <c r="C23" s="2" t="s">
        <v>10</v>
      </c>
      <c r="D23" s="2" t="str">
        <f>"22110010202"</f>
        <v>22110010202</v>
      </c>
      <c r="E23" s="2" t="str">
        <f>"02"</f>
        <v>02</v>
      </c>
      <c r="F23" s="2" t="str">
        <f>"02"</f>
        <v>02</v>
      </c>
      <c r="G23" s="3">
        <v>81.099999999999994</v>
      </c>
      <c r="H23" s="2">
        <v>75</v>
      </c>
      <c r="I23" s="2">
        <f t="shared" si="1"/>
        <v>78.05</v>
      </c>
      <c r="J23" s="4"/>
    </row>
    <row r="24" spans="1:10" x14ac:dyDescent="0.15">
      <c r="A24" s="2">
        <v>22</v>
      </c>
      <c r="B24" s="2" t="str">
        <f t="shared" si="0"/>
        <v>1001</v>
      </c>
      <c r="C24" s="2" t="s">
        <v>10</v>
      </c>
      <c r="D24" s="2" t="str">
        <f>"22110010218"</f>
        <v>22110010218</v>
      </c>
      <c r="E24" s="2" t="str">
        <f>"02"</f>
        <v>02</v>
      </c>
      <c r="F24" s="2" t="str">
        <f>"18"</f>
        <v>18</v>
      </c>
      <c r="G24" s="3">
        <v>76.900000000000006</v>
      </c>
      <c r="H24" s="2">
        <v>79</v>
      </c>
      <c r="I24" s="2">
        <f t="shared" si="1"/>
        <v>77.95</v>
      </c>
      <c r="J24" s="4"/>
    </row>
    <row r="25" spans="1:10" x14ac:dyDescent="0.15">
      <c r="A25" s="2">
        <v>23</v>
      </c>
      <c r="B25" s="2" t="str">
        <f t="shared" si="0"/>
        <v>1001</v>
      </c>
      <c r="C25" s="2" t="s">
        <v>10</v>
      </c>
      <c r="D25" s="2" t="str">
        <f>"22110010708"</f>
        <v>22110010708</v>
      </c>
      <c r="E25" s="2" t="str">
        <f>"07"</f>
        <v>07</v>
      </c>
      <c r="F25" s="2" t="str">
        <f>"08"</f>
        <v>08</v>
      </c>
      <c r="G25" s="3">
        <v>79.8</v>
      </c>
      <c r="H25" s="2">
        <v>76</v>
      </c>
      <c r="I25" s="2">
        <f t="shared" si="1"/>
        <v>77.900000000000006</v>
      </c>
      <c r="J25" s="4"/>
    </row>
    <row r="26" spans="1:10" x14ac:dyDescent="0.15">
      <c r="A26" s="2">
        <v>24</v>
      </c>
      <c r="B26" s="2" t="str">
        <f t="shared" si="0"/>
        <v>1001</v>
      </c>
      <c r="C26" s="2" t="s">
        <v>10</v>
      </c>
      <c r="D26" s="2" t="str">
        <f>"22110010622"</f>
        <v>22110010622</v>
      </c>
      <c r="E26" s="2" t="str">
        <f>"06"</f>
        <v>06</v>
      </c>
      <c r="F26" s="2" t="str">
        <f>"22"</f>
        <v>22</v>
      </c>
      <c r="G26" s="3">
        <v>83.3</v>
      </c>
      <c r="H26" s="2">
        <v>72</v>
      </c>
      <c r="I26" s="2">
        <f t="shared" si="1"/>
        <v>77.650000000000006</v>
      </c>
      <c r="J26" s="4"/>
    </row>
    <row r="27" spans="1:10" x14ac:dyDescent="0.15">
      <c r="A27" s="2">
        <v>25</v>
      </c>
      <c r="B27" s="2" t="str">
        <f t="shared" si="0"/>
        <v>1001</v>
      </c>
      <c r="C27" s="2" t="s">
        <v>10</v>
      </c>
      <c r="D27" s="2" t="str">
        <f>"22110010423"</f>
        <v>22110010423</v>
      </c>
      <c r="E27" s="2" t="str">
        <f>"04"</f>
        <v>04</v>
      </c>
      <c r="F27" s="2" t="str">
        <f>"23"</f>
        <v>23</v>
      </c>
      <c r="G27" s="3">
        <v>78.2</v>
      </c>
      <c r="H27" s="2">
        <v>77</v>
      </c>
      <c r="I27" s="2">
        <f t="shared" si="1"/>
        <v>77.599999999999994</v>
      </c>
      <c r="J27" s="4"/>
    </row>
    <row r="28" spans="1:10" x14ac:dyDescent="0.15">
      <c r="A28" s="2">
        <v>26</v>
      </c>
      <c r="B28" s="2" t="str">
        <f t="shared" si="0"/>
        <v>1001</v>
      </c>
      <c r="C28" s="2" t="s">
        <v>10</v>
      </c>
      <c r="D28" s="2" t="str">
        <f>"22110010517"</f>
        <v>22110010517</v>
      </c>
      <c r="E28" s="2" t="str">
        <f>"05"</f>
        <v>05</v>
      </c>
      <c r="F28" s="2" t="str">
        <f>"17"</f>
        <v>17</v>
      </c>
      <c r="G28" s="3">
        <v>80.900000000000006</v>
      </c>
      <c r="H28" s="2">
        <v>74</v>
      </c>
      <c r="I28" s="2">
        <f t="shared" si="1"/>
        <v>77.45</v>
      </c>
      <c r="J28" s="4"/>
    </row>
    <row r="29" spans="1:10" x14ac:dyDescent="0.15">
      <c r="A29" s="2">
        <v>27</v>
      </c>
      <c r="B29" s="2" t="str">
        <f t="shared" si="0"/>
        <v>1001</v>
      </c>
      <c r="C29" s="2" t="s">
        <v>10</v>
      </c>
      <c r="D29" s="2" t="str">
        <f>"22110010409"</f>
        <v>22110010409</v>
      </c>
      <c r="E29" s="2" t="str">
        <f>"04"</f>
        <v>04</v>
      </c>
      <c r="F29" s="2" t="str">
        <f>"09"</f>
        <v>09</v>
      </c>
      <c r="G29" s="3">
        <v>83.5</v>
      </c>
      <c r="H29" s="2">
        <v>71</v>
      </c>
      <c r="I29" s="2">
        <f t="shared" si="1"/>
        <v>77.25</v>
      </c>
      <c r="J29" s="4"/>
    </row>
    <row r="30" spans="1:10" x14ac:dyDescent="0.15">
      <c r="A30" s="2">
        <v>28</v>
      </c>
      <c r="B30" s="2" t="str">
        <f t="shared" si="0"/>
        <v>1001</v>
      </c>
      <c r="C30" s="2" t="s">
        <v>10</v>
      </c>
      <c r="D30" s="2" t="str">
        <f>"22110010103"</f>
        <v>22110010103</v>
      </c>
      <c r="E30" s="2" t="str">
        <f>"01"</f>
        <v>01</v>
      </c>
      <c r="F30" s="2" t="str">
        <f>"03"</f>
        <v>03</v>
      </c>
      <c r="G30" s="3">
        <v>84.4</v>
      </c>
      <c r="H30" s="2">
        <v>70</v>
      </c>
      <c r="I30" s="2">
        <f t="shared" si="1"/>
        <v>77.2</v>
      </c>
      <c r="J30" s="4"/>
    </row>
    <row r="31" spans="1:10" x14ac:dyDescent="0.15">
      <c r="A31" s="2">
        <v>29</v>
      </c>
      <c r="B31" s="2" t="str">
        <f t="shared" si="0"/>
        <v>1001</v>
      </c>
      <c r="C31" s="2" t="s">
        <v>10</v>
      </c>
      <c r="D31" s="2" t="str">
        <f>"22110010508"</f>
        <v>22110010508</v>
      </c>
      <c r="E31" s="2" t="str">
        <f>"05"</f>
        <v>05</v>
      </c>
      <c r="F31" s="2" t="str">
        <f>"08"</f>
        <v>08</v>
      </c>
      <c r="G31" s="3">
        <v>76.400000000000006</v>
      </c>
      <c r="H31" s="2">
        <v>78</v>
      </c>
      <c r="I31" s="2">
        <f t="shared" si="1"/>
        <v>77.2</v>
      </c>
      <c r="J31" s="4"/>
    </row>
    <row r="32" spans="1:10" x14ac:dyDescent="0.15">
      <c r="A32" s="2">
        <v>30</v>
      </c>
      <c r="B32" s="2" t="str">
        <f t="shared" si="0"/>
        <v>1001</v>
      </c>
      <c r="C32" s="2" t="s">
        <v>10</v>
      </c>
      <c r="D32" s="2" t="str">
        <f>"22110010418"</f>
        <v>22110010418</v>
      </c>
      <c r="E32" s="2" t="str">
        <f>"04"</f>
        <v>04</v>
      </c>
      <c r="F32" s="2" t="str">
        <f>"18"</f>
        <v>18</v>
      </c>
      <c r="G32" s="3">
        <v>84.3</v>
      </c>
      <c r="H32" s="2">
        <v>70</v>
      </c>
      <c r="I32" s="2">
        <f t="shared" si="1"/>
        <v>77.150000000000006</v>
      </c>
      <c r="J32" s="4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long</cp:lastModifiedBy>
  <dcterms:created xsi:type="dcterms:W3CDTF">2021-11-30T08:40:01Z</dcterms:created>
  <dcterms:modified xsi:type="dcterms:W3CDTF">2021-12-01T06:46:37Z</dcterms:modified>
</cp:coreProperties>
</file>